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babette\Desktop\"/>
    </mc:Choice>
  </mc:AlternateContent>
  <xr:revisionPtr revIDLastSave="0" documentId="8_{F46848D7-E277-4215-987D-A0120F700695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Begroting Realisatie" sheetId="1" r:id="rId1"/>
  </sheets>
  <definedNames>
    <definedName name="_xlnm.Print_Area" localSheetId="0">'Begroting Realisatie'!$A$1:$H$38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L11" i="1"/>
  <c r="G30" i="1"/>
  <c r="H31" i="1"/>
  <c r="G12" i="1"/>
  <c r="H14" i="1"/>
  <c r="H37" i="1" s="1"/>
  <c r="H21" i="1"/>
  <c r="H35" i="1"/>
  <c r="D10" i="1"/>
  <c r="E14" i="1" s="1"/>
  <c r="E21" i="1"/>
  <c r="E35" i="1" s="1"/>
  <c r="E31" i="1"/>
  <c r="E37" i="1" l="1"/>
</calcChain>
</file>

<file path=xl/sharedStrings.xml><?xml version="1.0" encoding="utf-8"?>
<sst xmlns="http://schemas.openxmlformats.org/spreadsheetml/2006/main" count="46" uniqueCount="43">
  <si>
    <t>Eerste Kamerfractie GroenLinks 2019</t>
  </si>
  <si>
    <r>
      <t>B</t>
    </r>
    <r>
      <rPr>
        <b/>
        <sz val="12"/>
        <color theme="1"/>
        <rFont val="Calibri"/>
        <family val="2"/>
        <scheme val="minor"/>
      </rPr>
      <t>EGROTING</t>
    </r>
  </si>
  <si>
    <t>REALISATIE</t>
  </si>
  <si>
    <t>Inkomsten</t>
  </si>
  <si>
    <t>Toelichting</t>
  </si>
  <si>
    <t>BALANS</t>
  </si>
  <si>
    <t>Budget van Comptabele</t>
  </si>
  <si>
    <t>Waarvan nog deel moet worden overgemaakt.</t>
  </si>
  <si>
    <t>FRACTIEPOTJE 1-1-2019</t>
  </si>
  <si>
    <t>Aanvullend budget stagekosten</t>
  </si>
  <si>
    <t>In totale comptabele opgegaan</t>
  </si>
  <si>
    <t>RESULTAAT 2019</t>
  </si>
  <si>
    <t>Bijdragen derden activiteiten</t>
  </si>
  <si>
    <t>Geen inkomsten conferentie in 2019</t>
  </si>
  <si>
    <t xml:space="preserve">Bijdrage fractieleden </t>
  </si>
  <si>
    <t>lager ivm overgang nieuwe fractie, bijdrage nieuwe fractie in 2020 overgemaakt naar nwe rekening</t>
  </si>
  <si>
    <t>Saldo intern potje</t>
  </si>
  <si>
    <t>is balanspost</t>
  </si>
  <si>
    <r>
      <t>TOTAAL fractiepotje 1-1-</t>
    </r>
    <r>
      <rPr>
        <sz val="12"/>
        <color theme="1"/>
        <rFont val="Calibri"/>
        <family val="2"/>
        <scheme val="minor"/>
      </rPr>
      <t>2020</t>
    </r>
  </si>
  <si>
    <t>Overig</t>
  </si>
  <si>
    <t>Totaal</t>
  </si>
  <si>
    <t>Uitgaven</t>
  </si>
  <si>
    <t>Medewerkers</t>
  </si>
  <si>
    <t>Kostenfractie medewerker (28.000 begroot)</t>
  </si>
  <si>
    <t xml:space="preserve">Kosten stagiaire o.b.v. 9 mnd en tweede 6 mnd (3571) </t>
  </si>
  <si>
    <t>Opgegaan in post kosten fractiemedewerker</t>
  </si>
  <si>
    <t>Fractielaptop 2e 1/3 van aanschaf</t>
  </si>
  <si>
    <t>Conferentie met WB</t>
  </si>
  <si>
    <t>Geen kosten</t>
  </si>
  <si>
    <t>Ontvangst Statenleden</t>
  </si>
  <si>
    <t>Lief en leed fractie</t>
  </si>
  <si>
    <t>iets meer ivm afscheid oude fractie</t>
  </si>
  <si>
    <t>Representatie</t>
  </si>
  <si>
    <t>Kosten vorige fractie</t>
  </si>
  <si>
    <t>Fractiebijeenkomsten</t>
  </si>
  <si>
    <t>Oprichting St</t>
  </si>
  <si>
    <t>iets lager dan begroot</t>
  </si>
  <si>
    <t>kerstcadeau fractiemedewerkers EK, bankkosten</t>
  </si>
  <si>
    <t>Onvoorzien</t>
  </si>
  <si>
    <t>TOTAAL</t>
  </si>
  <si>
    <t>Totaal W/V</t>
  </si>
  <si>
    <t>kerstcadeau fracties, representatie, herstelboekingen</t>
  </si>
  <si>
    <t>Ivm urenuitbreidingen hoger dan begroot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</si>
</sst>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3" fillId="3" borderId="0" xfId="0" applyFont="1" applyFill="1"/>
    <xf numFmtId="0" fontId="4" fillId="0" borderId="0" xfId="0" applyFont="1"/>
    <xf numFmtId="0" fontId="1" fillId="0" borderId="0" xfId="0" applyFont="1"/>
    <xf numFmtId="164" fontId="0" fillId="0" borderId="0" xfId="0" applyNumberFormat="1"/>
    <xf numFmtId="0" fontId="7" fillId="0" borderId="0" xfId="0" applyFont="1"/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0" fillId="0" borderId="0" xfId="0" applyAlignment="1">
      <alignment wrapText="1"/>
    </xf>
    <xf numFmtId="0" fontId="11" fillId="2" borderId="0" xfId="0" applyFont="1" applyFill="1"/>
    <xf numFmtId="0" fontId="12" fillId="0" borderId="0" xfId="0" applyFont="1"/>
    <xf numFmtId="0" fontId="0" fillId="0" borderId="0" xfId="0" applyFont="1" applyAlignment="1">
      <alignment wrapText="1"/>
    </xf>
    <xf numFmtId="0" fontId="0" fillId="0" borderId="0" xfId="0" applyFill="1"/>
    <xf numFmtId="1" fontId="0" fillId="0" borderId="0" xfId="0" applyNumberFormat="1"/>
    <xf numFmtId="1" fontId="1" fillId="0" borderId="0" xfId="0" applyNumberFormat="1" applyFont="1"/>
    <xf numFmtId="0" fontId="1" fillId="0" borderId="0" xfId="0" applyFont="1" applyFill="1"/>
    <xf numFmtId="0" fontId="0" fillId="0" borderId="0" xfId="0" applyFont="1"/>
    <xf numFmtId="164" fontId="0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Font="1" applyAlignment="1">
      <alignment vertical="top" wrapText="1"/>
    </xf>
    <xf numFmtId="1" fontId="0" fillId="0" borderId="0" xfId="0" applyNumberFormat="1" applyFont="1"/>
    <xf numFmtId="1" fontId="0" fillId="0" borderId="0" xfId="0" applyNumberFormat="1" applyAlignment="1">
      <alignment wrapText="1"/>
    </xf>
    <xf numFmtId="1" fontId="0" fillId="0" borderId="0" xfId="0" applyNumberFormat="1" applyFill="1"/>
    <xf numFmtId="1" fontId="0" fillId="0" borderId="0" xfId="0" applyNumberFormat="1" applyAlignment="1">
      <alignment vertical="top"/>
    </xf>
    <xf numFmtId="1" fontId="0" fillId="0" borderId="0" xfId="0" applyNumberFormat="1" applyFont="1" applyAlignment="1">
      <alignment vertical="top"/>
    </xf>
    <xf numFmtId="1" fontId="0" fillId="0" borderId="0" xfId="0" applyNumberFormat="1" applyAlignment="1">
      <alignment vertical="top" wrapText="1"/>
    </xf>
    <xf numFmtId="1" fontId="0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" fontId="0" fillId="0" borderId="0" xfId="0" applyNumberFormat="1" applyFont="1" applyAlignment="1">
      <alignment vertical="top" wrapText="1"/>
    </xf>
    <xf numFmtId="1" fontId="9" fillId="0" borderId="0" xfId="0" applyNumberFormat="1" applyFont="1"/>
    <xf numFmtId="1" fontId="9" fillId="0" borderId="0" xfId="0" applyNumberFormat="1" applyFont="1" applyAlignment="1">
      <alignment wrapText="1"/>
    </xf>
    <xf numFmtId="1" fontId="0" fillId="0" borderId="0" xfId="0" applyNumberFormat="1" applyBorder="1"/>
    <xf numFmtId="1" fontId="0" fillId="0" borderId="4" xfId="0" applyNumberFormat="1" applyFont="1" applyBorder="1"/>
    <xf numFmtId="0" fontId="0" fillId="0" borderId="5" xfId="0" applyFont="1" applyBorder="1"/>
    <xf numFmtId="1" fontId="0" fillId="0" borderId="6" xfId="0" applyNumberFormat="1" applyFont="1" applyBorder="1"/>
    <xf numFmtId="0" fontId="1" fillId="0" borderId="3" xfId="0" applyFont="1" applyBorder="1"/>
    <xf numFmtId="0" fontId="1" fillId="0" borderId="1" xfId="0" applyFont="1" applyBorder="1"/>
    <xf numFmtId="1" fontId="1" fillId="0" borderId="2" xfId="0" applyNumberFormat="1" applyFont="1" applyBorder="1"/>
    <xf numFmtId="0" fontId="2" fillId="4" borderId="0" xfId="0" applyFont="1" applyFill="1"/>
    <xf numFmtId="0" fontId="2" fillId="4" borderId="0" xfId="0" applyFont="1" applyFill="1" applyAlignment="1">
      <alignment wrapText="1"/>
    </xf>
  </cellXfs>
  <cellStyles count="19">
    <cellStyle name="Gevolgde hyperlink" xfId="18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2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10" builtinId="9" hidden="1"/>
    <cellStyle name="Hyperlink" xfId="11" builtinId="8" hidden="1"/>
    <cellStyle name="Hyperlink" xfId="9" builtinId="8" hidden="1"/>
    <cellStyle name="Hyperlink" xfId="3" builtinId="8" hidden="1"/>
    <cellStyle name="Hyperlink" xfId="17" builtinId="8" hidden="1"/>
    <cellStyle name="Hyperlink" xfId="15" builtinId="8" hidden="1"/>
    <cellStyle name="Hyperlink" xfId="7" builtinId="8" hidden="1"/>
    <cellStyle name="Hyperlink" xfId="5" builtinId="8" hidden="1"/>
    <cellStyle name="Hyperlink" xfId="13" builtinId="8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C1" zoomScale="125" zoomScaleNormal="125" zoomScalePageLayoutView="125" workbookViewId="0">
      <selection activeCell="O11" sqref="O11"/>
    </sheetView>
  </sheetViews>
  <sheetFormatPr defaultColWidth="10.83203125" defaultRowHeight="15.5" x14ac:dyDescent="0.35"/>
  <cols>
    <col min="1" max="1" width="27.6640625" customWidth="1"/>
    <col min="5" max="5" width="11.33203125" bestFit="1" customWidth="1"/>
    <col min="6" max="6" width="3.5" customWidth="1"/>
    <col min="8" max="8" width="23.5" style="9" customWidth="1"/>
    <col min="9" max="9" width="20" customWidth="1"/>
    <col min="11" max="11" width="36.1640625" customWidth="1"/>
  </cols>
  <sheetData>
    <row r="1" spans="1:15" ht="23.5" x14ac:dyDescent="0.55000000000000004">
      <c r="A1" s="42" t="s">
        <v>0</v>
      </c>
      <c r="B1" s="42"/>
      <c r="C1" s="42"/>
      <c r="D1" s="42"/>
      <c r="E1" s="42"/>
      <c r="F1" s="42"/>
      <c r="G1" s="42"/>
      <c r="H1" s="43"/>
      <c r="J1" s="10"/>
      <c r="K1" s="1"/>
      <c r="L1" s="1"/>
      <c r="M1" s="1"/>
      <c r="N1" s="1"/>
    </row>
    <row r="3" spans="1:15" ht="21" x14ac:dyDescent="0.5">
      <c r="A3" s="2"/>
      <c r="B3" s="2"/>
      <c r="C3" s="2"/>
      <c r="D3" s="2"/>
      <c r="E3" s="2"/>
      <c r="F3" s="2"/>
      <c r="G3" s="2"/>
      <c r="H3" s="19"/>
      <c r="I3" s="2"/>
      <c r="J3" s="2"/>
      <c r="K3" s="2"/>
      <c r="L3" s="2"/>
      <c r="M3" s="2"/>
      <c r="N3" s="2"/>
    </row>
    <row r="4" spans="1:15" ht="16" thickBot="1" x14ac:dyDescent="0.4">
      <c r="D4" t="s">
        <v>1</v>
      </c>
      <c r="G4" s="16" t="s">
        <v>2</v>
      </c>
    </row>
    <row r="5" spans="1:15" x14ac:dyDescent="0.35">
      <c r="A5" s="3" t="s">
        <v>3</v>
      </c>
      <c r="D5" s="3"/>
      <c r="F5" s="3"/>
      <c r="I5" s="12" t="s">
        <v>4</v>
      </c>
      <c r="J5" s="3"/>
      <c r="K5" s="39" t="s">
        <v>5</v>
      </c>
      <c r="L5" s="36"/>
      <c r="M5" s="35"/>
      <c r="N5" s="35"/>
      <c r="O5" s="35"/>
    </row>
    <row r="6" spans="1:15" x14ac:dyDescent="0.35">
      <c r="G6" s="17"/>
      <c r="I6" s="12"/>
      <c r="K6" s="37"/>
      <c r="L6" s="38"/>
      <c r="M6" s="35"/>
      <c r="N6" s="35"/>
      <c r="O6" s="35"/>
    </row>
    <row r="7" spans="1:15" ht="46.5" x14ac:dyDescent="0.35">
      <c r="A7" s="13" t="s">
        <v>6</v>
      </c>
      <c r="D7" s="14">
        <v>35257</v>
      </c>
      <c r="E7" s="14"/>
      <c r="F7" s="14"/>
      <c r="G7" s="24">
        <f>35257</f>
        <v>35257</v>
      </c>
      <c r="H7" s="25"/>
      <c r="I7" s="18" t="s">
        <v>7</v>
      </c>
      <c r="K7" s="37" t="s">
        <v>8</v>
      </c>
      <c r="L7" s="38">
        <v>919</v>
      </c>
      <c r="M7" s="35"/>
      <c r="N7" s="35"/>
      <c r="O7" s="35"/>
    </row>
    <row r="8" spans="1:15" ht="31" x14ac:dyDescent="0.35">
      <c r="A8" s="13" t="s">
        <v>9</v>
      </c>
      <c r="D8" s="26">
        <v>0</v>
      </c>
      <c r="E8" s="14"/>
      <c r="F8" s="14"/>
      <c r="G8" s="24">
        <v>0</v>
      </c>
      <c r="H8" s="25"/>
      <c r="I8" s="18" t="s">
        <v>10</v>
      </c>
      <c r="K8" s="37" t="s">
        <v>11</v>
      </c>
      <c r="L8" s="38">
        <v>-853</v>
      </c>
      <c r="M8" s="35"/>
      <c r="N8" s="35"/>
      <c r="O8" s="35"/>
    </row>
    <row r="9" spans="1:15" ht="31" x14ac:dyDescent="0.35">
      <c r="A9" t="s">
        <v>12</v>
      </c>
      <c r="D9" s="14">
        <v>600</v>
      </c>
      <c r="E9" s="14"/>
      <c r="F9" s="14"/>
      <c r="G9" s="24">
        <v>0</v>
      </c>
      <c r="H9" s="25"/>
      <c r="I9" s="18" t="s">
        <v>13</v>
      </c>
      <c r="K9" s="37"/>
      <c r="L9" s="38"/>
      <c r="M9" s="35"/>
      <c r="N9" s="35"/>
      <c r="O9" s="35"/>
    </row>
    <row r="10" spans="1:15" ht="88" customHeight="1" x14ac:dyDescent="0.35">
      <c r="A10" s="22" t="s">
        <v>14</v>
      </c>
      <c r="B10" s="22"/>
      <c r="C10" s="22"/>
      <c r="D10" s="27">
        <f>8*6*30+4*6*30</f>
        <v>2160</v>
      </c>
      <c r="E10" s="27"/>
      <c r="F10" s="27"/>
      <c r="G10" s="28">
        <v>2040</v>
      </c>
      <c r="H10" s="29"/>
      <c r="I10" s="23" t="s">
        <v>15</v>
      </c>
      <c r="K10" s="37"/>
      <c r="L10" s="38"/>
      <c r="M10" s="35"/>
      <c r="N10" s="35"/>
      <c r="O10" s="35"/>
    </row>
    <row r="11" spans="1:15" ht="16" thickBot="1" x14ac:dyDescent="0.4">
      <c r="A11" s="13" t="s">
        <v>16</v>
      </c>
      <c r="D11" s="14">
        <v>918.73</v>
      </c>
      <c r="E11" s="14"/>
      <c r="F11" s="14"/>
      <c r="G11" s="24">
        <v>0</v>
      </c>
      <c r="H11" s="25"/>
      <c r="I11" s="18" t="s">
        <v>17</v>
      </c>
      <c r="K11" s="40" t="s">
        <v>18</v>
      </c>
      <c r="L11" s="41">
        <f>L7+L8+L9</f>
        <v>66</v>
      </c>
      <c r="M11" s="35"/>
      <c r="N11" s="35"/>
      <c r="O11" s="35"/>
    </row>
    <row r="12" spans="1:15" ht="46.5" x14ac:dyDescent="0.35">
      <c r="A12" s="13" t="s">
        <v>19</v>
      </c>
      <c r="D12" s="14"/>
      <c r="E12" s="14"/>
      <c r="F12" s="14"/>
      <c r="G12" s="24">
        <f>390+100+340</f>
        <v>830</v>
      </c>
      <c r="H12" s="25"/>
      <c r="I12" s="18" t="s">
        <v>41</v>
      </c>
      <c r="M12" s="4"/>
      <c r="N12" s="4"/>
      <c r="O12" s="13"/>
    </row>
    <row r="13" spans="1:15" x14ac:dyDescent="0.35">
      <c r="A13" s="13"/>
      <c r="D13" s="14"/>
      <c r="E13" s="14"/>
      <c r="F13" s="14"/>
      <c r="G13" s="24"/>
      <c r="H13" s="30"/>
      <c r="M13" s="4"/>
      <c r="N13" s="4"/>
      <c r="O13" s="13"/>
    </row>
    <row r="14" spans="1:15" x14ac:dyDescent="0.35">
      <c r="A14" s="3" t="s">
        <v>20</v>
      </c>
      <c r="D14" s="14"/>
      <c r="E14" s="15">
        <f>SUM(D7:D11)</f>
        <v>38935.730000000003</v>
      </c>
      <c r="F14" s="14"/>
      <c r="G14" s="24"/>
      <c r="H14" s="31">
        <f>SUM(G7:G12)</f>
        <v>38127</v>
      </c>
      <c r="M14" s="4"/>
      <c r="N14" s="7"/>
    </row>
    <row r="15" spans="1:15" x14ac:dyDescent="0.35">
      <c r="D15" s="14"/>
      <c r="E15" s="14"/>
      <c r="F15" s="14"/>
      <c r="G15" s="24"/>
      <c r="H15" s="30"/>
      <c r="M15" s="4"/>
      <c r="N15" s="4"/>
    </row>
    <row r="16" spans="1:15" x14ac:dyDescent="0.35">
      <c r="A16" s="3" t="s">
        <v>21</v>
      </c>
      <c r="D16" s="14"/>
      <c r="E16" s="14"/>
      <c r="F16" s="14"/>
      <c r="G16" s="24"/>
      <c r="H16" s="30"/>
      <c r="I16" s="3"/>
      <c r="J16" s="3"/>
      <c r="K16" s="14"/>
      <c r="M16" s="4"/>
      <c r="N16" s="4"/>
    </row>
    <row r="17" spans="1:14" x14ac:dyDescent="0.35">
      <c r="A17" s="5" t="s">
        <v>22</v>
      </c>
      <c r="B17" s="6"/>
      <c r="D17" s="14"/>
      <c r="E17" s="14"/>
      <c r="F17" s="14"/>
      <c r="G17" s="24"/>
      <c r="H17" s="30"/>
      <c r="J17" s="5"/>
      <c r="M17" s="4"/>
      <c r="N17" s="4"/>
    </row>
    <row r="18" spans="1:14" ht="31" x14ac:dyDescent="0.35">
      <c r="A18" s="21" t="s">
        <v>23</v>
      </c>
      <c r="B18" s="22"/>
      <c r="C18" s="22"/>
      <c r="D18" s="27">
        <v>28000</v>
      </c>
      <c r="E18" s="27"/>
      <c r="F18" s="27"/>
      <c r="G18" s="28">
        <v>35237.9</v>
      </c>
      <c r="H18" s="25"/>
      <c r="I18" s="23" t="s">
        <v>42</v>
      </c>
      <c r="M18" s="4"/>
      <c r="N18" s="4"/>
    </row>
    <row r="19" spans="1:14" ht="46.5" x14ac:dyDescent="0.35">
      <c r="A19" s="21" t="s">
        <v>24</v>
      </c>
      <c r="B19" s="22"/>
      <c r="C19" s="22"/>
      <c r="D19" s="27">
        <v>2600</v>
      </c>
      <c r="E19" s="27"/>
      <c r="F19" s="27"/>
      <c r="G19" s="28">
        <v>0</v>
      </c>
      <c r="H19" s="25"/>
      <c r="I19" s="23" t="s">
        <v>25</v>
      </c>
      <c r="M19" s="4"/>
      <c r="N19" s="4"/>
    </row>
    <row r="20" spans="1:14" x14ac:dyDescent="0.35">
      <c r="A20" s="22" t="s">
        <v>26</v>
      </c>
      <c r="B20" s="21"/>
      <c r="C20" s="22"/>
      <c r="D20" s="27">
        <v>388</v>
      </c>
      <c r="E20" s="27"/>
      <c r="F20" s="27"/>
      <c r="G20" s="28">
        <v>0</v>
      </c>
      <c r="H20" s="32"/>
      <c r="M20" s="4"/>
      <c r="N20" s="4"/>
    </row>
    <row r="21" spans="1:14" x14ac:dyDescent="0.35">
      <c r="D21" s="14"/>
      <c r="E21" s="15">
        <f>SUM(D18:D20)</f>
        <v>30988</v>
      </c>
      <c r="F21" s="14"/>
      <c r="G21" s="24"/>
      <c r="H21" s="31">
        <f>SUM(G18:G20)</f>
        <v>35237.9</v>
      </c>
      <c r="M21" s="4"/>
      <c r="N21" s="7"/>
    </row>
    <row r="22" spans="1:14" x14ac:dyDescent="0.35">
      <c r="D22" s="14"/>
      <c r="E22" s="15"/>
      <c r="F22" s="14"/>
      <c r="G22" s="24"/>
      <c r="H22" s="31"/>
      <c r="M22" s="4"/>
      <c r="N22" s="7"/>
    </row>
    <row r="23" spans="1:14" x14ac:dyDescent="0.35">
      <c r="A23" s="5" t="s">
        <v>19</v>
      </c>
      <c r="D23" s="14"/>
      <c r="E23" s="14"/>
      <c r="F23" s="14"/>
      <c r="G23" s="24"/>
      <c r="H23" s="30"/>
      <c r="J23" s="5"/>
      <c r="M23" s="4"/>
      <c r="N23" s="4"/>
    </row>
    <row r="24" spans="1:14" x14ac:dyDescent="0.35">
      <c r="A24" t="s">
        <v>27</v>
      </c>
      <c r="D24" s="14">
        <v>1200</v>
      </c>
      <c r="E24" s="14"/>
      <c r="F24" s="14"/>
      <c r="G24" s="24">
        <v>0</v>
      </c>
      <c r="H24" s="25"/>
      <c r="I24" s="18" t="s">
        <v>28</v>
      </c>
      <c r="M24" s="4"/>
      <c r="N24" s="4"/>
    </row>
    <row r="25" spans="1:14" x14ac:dyDescent="0.35">
      <c r="A25" t="s">
        <v>29</v>
      </c>
      <c r="D25" s="14">
        <v>300</v>
      </c>
      <c r="E25" s="14"/>
      <c r="F25" s="14"/>
      <c r="G25" s="24">
        <v>0</v>
      </c>
      <c r="H25" s="25"/>
      <c r="I25" s="18" t="s">
        <v>28</v>
      </c>
      <c r="M25" s="4"/>
      <c r="N25" s="4"/>
    </row>
    <row r="26" spans="1:14" ht="31" x14ac:dyDescent="0.35">
      <c r="A26" t="s">
        <v>30</v>
      </c>
      <c r="D26" s="14">
        <v>150</v>
      </c>
      <c r="E26" s="14"/>
      <c r="F26" s="14"/>
      <c r="G26" s="24">
        <v>241.91</v>
      </c>
      <c r="H26" s="25"/>
      <c r="I26" s="18" t="s">
        <v>31</v>
      </c>
      <c r="M26" s="4"/>
      <c r="N26" s="4"/>
    </row>
    <row r="27" spans="1:14" x14ac:dyDescent="0.35">
      <c r="A27" t="s">
        <v>32</v>
      </c>
      <c r="D27" s="14">
        <v>100</v>
      </c>
      <c r="E27" s="14"/>
      <c r="F27" s="14"/>
      <c r="G27" s="24">
        <v>78.27</v>
      </c>
      <c r="H27" s="25"/>
      <c r="I27" s="18" t="s">
        <v>33</v>
      </c>
      <c r="M27" s="4"/>
      <c r="N27" s="4"/>
    </row>
    <row r="28" spans="1:14" x14ac:dyDescent="0.35">
      <c r="A28" s="13" t="s">
        <v>34</v>
      </c>
      <c r="D28" s="14">
        <v>2000</v>
      </c>
      <c r="E28" s="14"/>
      <c r="F28" s="14"/>
      <c r="G28" s="24">
        <v>2035</v>
      </c>
      <c r="H28" s="25"/>
      <c r="I28" s="18"/>
      <c r="M28" s="4"/>
      <c r="N28" s="4"/>
    </row>
    <row r="29" spans="1:14" x14ac:dyDescent="0.35">
      <c r="A29" t="s">
        <v>35</v>
      </c>
      <c r="D29" s="14">
        <v>1500</v>
      </c>
      <c r="E29" s="14"/>
      <c r="F29" s="14"/>
      <c r="G29" s="24">
        <v>1001</v>
      </c>
      <c r="H29" s="25"/>
      <c r="I29" s="18" t="s">
        <v>36</v>
      </c>
      <c r="M29" s="4"/>
      <c r="N29" s="4"/>
    </row>
    <row r="30" spans="1:14" ht="46.5" x14ac:dyDescent="0.35">
      <c r="A30" t="s">
        <v>19</v>
      </c>
      <c r="D30" s="14"/>
      <c r="E30" s="14"/>
      <c r="F30" s="14"/>
      <c r="G30" s="24">
        <f>352.5+14.5</f>
        <v>367</v>
      </c>
      <c r="H30" s="25"/>
      <c r="I30" s="18" t="s">
        <v>37</v>
      </c>
      <c r="M30" s="4"/>
      <c r="N30" s="4"/>
    </row>
    <row r="31" spans="1:14" x14ac:dyDescent="0.35">
      <c r="D31" s="14"/>
      <c r="E31" s="15">
        <f>SUM(D24:D29)</f>
        <v>5250</v>
      </c>
      <c r="F31" s="14"/>
      <c r="G31" s="24"/>
      <c r="H31" s="31">
        <f>SUM(G24:G30)</f>
        <v>3723.18</v>
      </c>
      <c r="M31" s="4"/>
      <c r="N31" s="7"/>
    </row>
    <row r="32" spans="1:14" x14ac:dyDescent="0.35">
      <c r="D32" s="14"/>
      <c r="E32" s="14"/>
      <c r="F32" s="14"/>
      <c r="G32" s="24"/>
      <c r="H32" s="30"/>
      <c r="M32" s="4"/>
      <c r="N32" s="4"/>
    </row>
    <row r="33" spans="1:14" x14ac:dyDescent="0.35">
      <c r="A33" s="5" t="s">
        <v>38</v>
      </c>
      <c r="D33" s="14"/>
      <c r="E33" s="15">
        <v>787.73</v>
      </c>
      <c r="F33" s="14"/>
      <c r="G33" s="24"/>
      <c r="H33" s="31">
        <v>0</v>
      </c>
      <c r="J33" s="5"/>
      <c r="M33" s="4"/>
      <c r="N33" s="4"/>
    </row>
    <row r="34" spans="1:14" x14ac:dyDescent="0.35">
      <c r="D34" s="14"/>
      <c r="E34" s="14"/>
      <c r="F34" s="14"/>
      <c r="G34" s="24"/>
      <c r="H34" s="30"/>
      <c r="M34" s="4"/>
      <c r="N34" s="4"/>
    </row>
    <row r="35" spans="1:14" x14ac:dyDescent="0.35">
      <c r="A35" s="8" t="s">
        <v>39</v>
      </c>
      <c r="D35" s="14"/>
      <c r="E35" s="33">
        <f>SUM(E21+E31+E33)</f>
        <v>37025.730000000003</v>
      </c>
      <c r="F35" s="33"/>
      <c r="G35" s="24"/>
      <c r="H35" s="34">
        <f>SUM(H21+H31+H33)</f>
        <v>38961.08</v>
      </c>
      <c r="J35" s="11"/>
      <c r="M35" s="4"/>
      <c r="N35" s="7"/>
    </row>
    <row r="36" spans="1:14" x14ac:dyDescent="0.35">
      <c r="D36" s="14"/>
      <c r="E36" s="14"/>
      <c r="F36" s="14"/>
      <c r="G36" s="24"/>
      <c r="H36" s="30"/>
      <c r="J36" s="11"/>
    </row>
    <row r="37" spans="1:14" x14ac:dyDescent="0.35">
      <c r="A37" s="11" t="s">
        <v>40</v>
      </c>
      <c r="D37" s="14"/>
      <c r="E37" s="15">
        <f>E14-E35</f>
        <v>1910</v>
      </c>
      <c r="F37" s="14"/>
      <c r="G37" s="24"/>
      <c r="H37" s="31">
        <f>H14-H35</f>
        <v>-834.08000000000175</v>
      </c>
      <c r="J37" s="11"/>
      <c r="M37" s="4"/>
      <c r="N37" s="7"/>
    </row>
    <row r="38" spans="1:14" x14ac:dyDescent="0.35">
      <c r="G38" s="17"/>
      <c r="H38" s="12"/>
    </row>
    <row r="40" spans="1:14" x14ac:dyDescent="0.35">
      <c r="B40" s="5"/>
      <c r="C40" s="5"/>
      <c r="D40" s="5"/>
      <c r="E40" s="5"/>
      <c r="F40" s="5"/>
      <c r="G40" s="5"/>
      <c r="H40" s="20"/>
    </row>
    <row r="41" spans="1:14" x14ac:dyDescent="0.35">
      <c r="B41" s="5"/>
      <c r="C41" s="5"/>
      <c r="D41" s="5"/>
      <c r="E41" s="5"/>
      <c r="F41" s="5"/>
      <c r="G41" s="5"/>
      <c r="H41" s="20"/>
    </row>
  </sheetData>
  <phoneticPr fontId="10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 Realisatie</vt:lpstr>
      <vt:lpstr>'Begroting Realisatie'!Afdrukbereik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Frits Lintmeijer</dc:creator>
  <cp:keywords/>
  <dc:description/>
  <cp:lastModifiedBy>babette</cp:lastModifiedBy>
  <cp:revision/>
  <dcterms:created xsi:type="dcterms:W3CDTF">2016-05-22T13:08:13Z</dcterms:created>
  <dcterms:modified xsi:type="dcterms:W3CDTF">2020-08-03T11:31:30Z</dcterms:modified>
  <cp:category/>
  <cp:contentStatus/>
</cp:coreProperties>
</file>